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CFBC64E5-E6F5-D148-904A-85FA3DFCD34F}" xr6:coauthVersionLast="47" xr6:coauthVersionMax="47" xr10:uidLastSave="{00000000-0000-0000-0000-000000000000}"/>
  <bookViews>
    <workbookView xWindow="0" yWindow="500" windowWidth="51200" windowHeight="27460"/>
  </bookViews>
  <sheets>
    <sheet name="ML 11889" sheetId="1" r:id="rId1"/>
  </sheets>
  <definedNames>
    <definedName name="_xlnm.Print_Area" localSheetId="0">'ML 11889'!$A$1:$J$44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  <c r="C9" i="1"/>
  <c r="C10" i="1"/>
  <c r="C11" i="1"/>
  <c r="C12" i="1"/>
  <c r="C13" i="1"/>
  <c r="C14" i="1"/>
  <c r="C15" i="1"/>
  <c r="C16" i="1"/>
  <c r="C17" i="1"/>
  <c r="C18" i="1"/>
  <c r="C19" i="1"/>
</calcChain>
</file>

<file path=xl/sharedStrings.xml><?xml version="1.0" encoding="utf-8"?>
<sst xmlns="http://schemas.openxmlformats.org/spreadsheetml/2006/main" count="38" uniqueCount="27">
  <si>
    <t>Core</t>
  </si>
  <si>
    <t>11889#4BX</t>
  </si>
  <si>
    <t>mean</t>
  </si>
  <si>
    <t>s</t>
  </si>
  <si>
    <t>Loc</t>
  </si>
  <si>
    <t>NE Atlantik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</si>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</sst>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1" fontId="0" fillId="0" borderId="0" xfId="0" applyNumberFormat="1" applyBorder="1" applyAlignment="1">
      <alignment horizontal="right"/>
    </xf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2" xfId="0" applyNumberFormat="1" applyFill="1" applyBorder="1" applyAlignment="1">
      <alignment horizontal="right"/>
    </xf>
    <xf numFmtId="164" fontId="0" fillId="0" borderId="7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3" xfId="0" applyNumberFormat="1" applyFill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1" fontId="0" fillId="0" borderId="13" xfId="0" applyNumberFormat="1" applyBorder="1" applyAlignment="1">
      <alignment horizontal="right"/>
    </xf>
    <xf numFmtId="0" fontId="0" fillId="0" borderId="13" xfId="0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DF05054D-3120-0C40-9D9E-720C4E144834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and Harkness, D.D. (1993): Holocene sediment fluxes in the Northeast Atlantic from 230Thexcess and radiocarbon measurements. - Paleoceanography 8: 631-650.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26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7" t="s">
        <v>5</v>
      </c>
      <c r="C2" s="10" t="s">
        <v>6</v>
      </c>
      <c r="D2" s="1">
        <f>(D9/(E9)^2+D10/(E10)^2)/(1/(E9)^2+1/(E10)^2)</f>
        <v>2747.0489038785831</v>
      </c>
      <c r="E2" s="1">
        <f>1/(1/(E9)^2+1/(E10)^2)^0.5</f>
        <v>42.254686780708582</v>
      </c>
      <c r="F2" s="1">
        <f>(F9/(E9)^2+F10/(E10)^2)/(1/(E9)^2+1/(E10)^2)</f>
        <v>2457.6469062135161</v>
      </c>
      <c r="G2" s="1">
        <f>1/(1/(E9)^2+1/(E10)^2)^0.5</f>
        <v>42.254686780708582</v>
      </c>
      <c r="J2"/>
      <c r="K2"/>
    </row>
    <row r="3" spans="1:11" x14ac:dyDescent="0.2">
      <c r="A3" s="21" t="s">
        <v>7</v>
      </c>
      <c r="B3" s="27" t="s">
        <v>8</v>
      </c>
      <c r="C3" s="10" t="s">
        <v>9</v>
      </c>
      <c r="D3" s="2">
        <f>INDEX(LINEST(D11:D14,C11:C14,TRUE,FALSE),2)</f>
        <v>806.59999999999991</v>
      </c>
      <c r="E3" s="2">
        <f>INDEX(LINEST(D11:D14,C11:C14,TRUE,TRUE),2,2)</f>
        <v>86.125605948521653</v>
      </c>
      <c r="F3" s="2">
        <f>INDEX(LINEST(F11:F14,C11:C14,TRUE,FALSE),2)</f>
        <v>11.399999999999636</v>
      </c>
      <c r="G3" s="2">
        <f>INDEX(LINEST(F11:F14,C11:C14,TRUE,TRUE),2,2)</f>
        <v>111.95186465619952</v>
      </c>
      <c r="J3"/>
      <c r="K3"/>
    </row>
    <row r="4" spans="1:11" x14ac:dyDescent="0.2">
      <c r="A4" s="21" t="s">
        <v>10</v>
      </c>
      <c r="B4" s="28">
        <v>3275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9">
        <v>53.71</v>
      </c>
      <c r="C5" s="10" t="s">
        <v>12</v>
      </c>
      <c r="D5" s="6">
        <f>1/((INDEX(LINEST(D11:D14,C11:C14,TRUE,FALSE),1))/1000)</f>
        <v>5.9241706161137442</v>
      </c>
      <c r="E5" s="6">
        <f>(((INDEX(LINEST(D11:D14,C11:C14,TRUE,TRUE),2,1)/(-INDEX(LINEST(D11:D14,C11:C14,TRUE,TRUE),1,1))^2)^2)^0.5)*1000</f>
        <v>0.16036897838654626</v>
      </c>
      <c r="F5" s="6">
        <f>1/((INDEX(LINEST(F11:F14,C11:C14,TRUE,FALSE),1))/1000)</f>
        <v>4.6904315196998114</v>
      </c>
      <c r="G5" s="6">
        <f>(((INDEX(LINEST(F11:F14,C11:C14,TRUE,TRUE),2,1)/(-INDEX(LINEST(F11:F14,C11:C14,TRUE,TRUE),1,1))^2)^2)^0.5)*1000</f>
        <v>0.13067421129397394</v>
      </c>
      <c r="J5"/>
      <c r="K5"/>
    </row>
    <row r="6" spans="1:11" x14ac:dyDescent="0.2">
      <c r="A6" s="22" t="s">
        <v>13</v>
      </c>
      <c r="B6" s="29">
        <v>-21.33</v>
      </c>
      <c r="C6" s="12" t="s">
        <v>14</v>
      </c>
      <c r="D6" s="5">
        <f>D5*(D2-D3)/1000</f>
        <v>11.495550378427627</v>
      </c>
      <c r="E6" s="5">
        <f>(D5*E2+D5*E3+(D2-D3)*E5)/1000</f>
        <v>1.0717345662008886</v>
      </c>
      <c r="F6" s="5">
        <f>F5*(F2-F3)/1000</f>
        <v>11.473953593872025</v>
      </c>
      <c r="G6" s="5">
        <f>(F5*G2+F5*G3+(F2-F3)*G5)/1000</f>
        <v>1.042956654503659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0">
        <v>2</v>
      </c>
      <c r="B9" s="31">
        <v>3</v>
      </c>
      <c r="C9" s="32">
        <f t="shared" ref="C9:C19" si="0">AVERAGE(A9,B9)</f>
        <v>2.5</v>
      </c>
      <c r="D9" s="33">
        <v>2400</v>
      </c>
      <c r="E9" s="33">
        <v>70</v>
      </c>
      <c r="F9" s="25">
        <v>2000</v>
      </c>
      <c r="G9" s="25">
        <v>1926</v>
      </c>
      <c r="H9" s="25">
        <v>2107</v>
      </c>
      <c r="I9" s="25">
        <v>1847</v>
      </c>
      <c r="J9" s="25">
        <v>2182</v>
      </c>
      <c r="K9"/>
    </row>
    <row r="10" spans="1:11" x14ac:dyDescent="0.2">
      <c r="A10" s="30">
        <v>7</v>
      </c>
      <c r="B10" s="31">
        <v>8</v>
      </c>
      <c r="C10" s="32">
        <f t="shared" si="0"/>
        <v>7.5</v>
      </c>
      <c r="D10" s="33">
        <v>2946</v>
      </c>
      <c r="E10" s="33">
        <v>53</v>
      </c>
      <c r="F10" s="7">
        <v>2720</v>
      </c>
      <c r="G10" s="7">
        <v>2697</v>
      </c>
      <c r="H10" s="7">
        <v>2751</v>
      </c>
      <c r="I10" s="7">
        <v>2642</v>
      </c>
      <c r="J10" s="7">
        <v>2792</v>
      </c>
      <c r="K10"/>
    </row>
    <row r="11" spans="1:11" x14ac:dyDescent="0.2">
      <c r="A11" s="30">
        <v>10</v>
      </c>
      <c r="B11" s="31">
        <v>11</v>
      </c>
      <c r="C11" s="32">
        <f t="shared" si="0"/>
        <v>10.5</v>
      </c>
      <c r="D11" s="33">
        <v>2590</v>
      </c>
      <c r="E11" s="33">
        <v>50</v>
      </c>
      <c r="F11" s="7">
        <v>2289</v>
      </c>
      <c r="G11" s="7">
        <v>2177</v>
      </c>
      <c r="H11" s="7">
        <v>2316</v>
      </c>
      <c r="I11" s="7">
        <v>2121</v>
      </c>
      <c r="J11" s="7">
        <v>2343</v>
      </c>
      <c r="K11"/>
    </row>
    <row r="12" spans="1:11" x14ac:dyDescent="0.2">
      <c r="A12" s="30">
        <v>15</v>
      </c>
      <c r="B12" s="31">
        <v>16</v>
      </c>
      <c r="C12" s="32">
        <f t="shared" si="0"/>
        <v>15.5</v>
      </c>
      <c r="D12" s="33">
        <v>3380</v>
      </c>
      <c r="E12" s="33">
        <v>50</v>
      </c>
      <c r="F12" s="7">
        <v>3239</v>
      </c>
      <c r="G12" s="7">
        <v>3170</v>
      </c>
      <c r="H12" s="7">
        <v>3311</v>
      </c>
      <c r="I12" s="7">
        <v>3091</v>
      </c>
      <c r="J12" s="7">
        <v>3350</v>
      </c>
      <c r="K12"/>
    </row>
    <row r="13" spans="1:11" x14ac:dyDescent="0.2">
      <c r="A13" s="30">
        <v>20</v>
      </c>
      <c r="B13" s="31">
        <v>21</v>
      </c>
      <c r="C13" s="32">
        <f t="shared" si="0"/>
        <v>20.5</v>
      </c>
      <c r="D13" s="33">
        <v>4320</v>
      </c>
      <c r="E13" s="33">
        <v>50</v>
      </c>
      <c r="F13" s="7">
        <v>4419</v>
      </c>
      <c r="G13" s="7">
        <v>4382</v>
      </c>
      <c r="H13" s="7">
        <v>4499</v>
      </c>
      <c r="I13" s="7">
        <v>4296</v>
      </c>
      <c r="J13" s="7">
        <v>4546</v>
      </c>
      <c r="K13"/>
    </row>
    <row r="14" spans="1:11" x14ac:dyDescent="0.2">
      <c r="A14" s="30">
        <v>25</v>
      </c>
      <c r="B14" s="31">
        <v>26</v>
      </c>
      <c r="C14" s="32">
        <f t="shared" si="0"/>
        <v>25.5</v>
      </c>
      <c r="D14" s="33">
        <v>5090</v>
      </c>
      <c r="E14" s="33">
        <v>50</v>
      </c>
      <c r="F14" s="7">
        <v>5449</v>
      </c>
      <c r="G14" s="7">
        <v>5337</v>
      </c>
      <c r="H14" s="7">
        <v>5491</v>
      </c>
      <c r="I14" s="7">
        <v>5301</v>
      </c>
      <c r="J14" s="7">
        <v>5566</v>
      </c>
      <c r="K14"/>
    </row>
    <row r="15" spans="1:11" x14ac:dyDescent="0.2">
      <c r="A15" s="30">
        <v>30</v>
      </c>
      <c r="B15" s="31">
        <v>31</v>
      </c>
      <c r="C15" s="32">
        <f t="shared" si="0"/>
        <v>30.5</v>
      </c>
      <c r="D15" s="33">
        <v>6520</v>
      </c>
      <c r="E15" s="33">
        <v>50</v>
      </c>
      <c r="F15" s="7">
        <v>6999</v>
      </c>
      <c r="G15" s="7">
        <v>6927</v>
      </c>
      <c r="H15" s="7">
        <v>7052</v>
      </c>
      <c r="I15" s="7">
        <v>6871</v>
      </c>
      <c r="J15" s="7">
        <v>7140</v>
      </c>
      <c r="K15"/>
    </row>
    <row r="16" spans="1:11" x14ac:dyDescent="0.2">
      <c r="A16" s="30">
        <v>35</v>
      </c>
      <c r="B16" s="31">
        <v>36</v>
      </c>
      <c r="C16" s="32">
        <f t="shared" si="0"/>
        <v>35.5</v>
      </c>
      <c r="D16" s="33">
        <v>7410</v>
      </c>
      <c r="E16" s="33">
        <v>70</v>
      </c>
      <c r="F16" s="7">
        <v>7820</v>
      </c>
      <c r="G16" s="7">
        <v>7746</v>
      </c>
      <c r="H16" s="7">
        <v>7898</v>
      </c>
      <c r="I16" s="7">
        <v>7666</v>
      </c>
      <c r="J16" s="7">
        <v>7946</v>
      </c>
      <c r="K16"/>
    </row>
    <row r="17" spans="1:11" x14ac:dyDescent="0.2">
      <c r="A17" s="30">
        <v>40</v>
      </c>
      <c r="B17" s="31">
        <v>41</v>
      </c>
      <c r="C17" s="32">
        <f t="shared" si="0"/>
        <v>40.5</v>
      </c>
      <c r="D17" s="33">
        <v>8390</v>
      </c>
      <c r="E17" s="33">
        <v>60</v>
      </c>
      <c r="F17" s="7">
        <v>8950</v>
      </c>
      <c r="G17" s="7">
        <v>8896</v>
      </c>
      <c r="H17" s="7">
        <v>8991</v>
      </c>
      <c r="I17" s="7">
        <v>8711</v>
      </c>
      <c r="J17" s="7">
        <v>9142</v>
      </c>
      <c r="K17"/>
    </row>
    <row r="18" spans="1:11" x14ac:dyDescent="0.2">
      <c r="A18" s="30">
        <v>45</v>
      </c>
      <c r="B18" s="31">
        <v>46</v>
      </c>
      <c r="C18" s="32">
        <f t="shared" si="0"/>
        <v>45.5</v>
      </c>
      <c r="D18" s="33">
        <v>9450</v>
      </c>
      <c r="E18" s="33">
        <v>80</v>
      </c>
      <c r="F18" s="7">
        <v>10060</v>
      </c>
      <c r="G18" s="7">
        <v>9991</v>
      </c>
      <c r="H18" s="7">
        <v>10200</v>
      </c>
      <c r="I18" s="7">
        <v>9928</v>
      </c>
      <c r="J18" s="7">
        <v>10320</v>
      </c>
      <c r="K18"/>
    </row>
    <row r="19" spans="1:11" x14ac:dyDescent="0.2">
      <c r="A19" s="34">
        <v>50</v>
      </c>
      <c r="B19" s="35">
        <v>51</v>
      </c>
      <c r="C19" s="36">
        <f t="shared" si="0"/>
        <v>50.5</v>
      </c>
      <c r="D19" s="37">
        <v>10130</v>
      </c>
      <c r="E19" s="37">
        <v>70</v>
      </c>
      <c r="F19" s="39">
        <v>10990</v>
      </c>
      <c r="G19" s="39">
        <v>10948</v>
      </c>
      <c r="H19" s="40">
        <v>11066</v>
      </c>
      <c r="I19" s="40">
        <v>10882</v>
      </c>
      <c r="J19" s="40">
        <v>11319</v>
      </c>
      <c r="K19"/>
    </row>
    <row r="20" spans="1:11" x14ac:dyDescent="0.2">
      <c r="A20" s="32"/>
      <c r="B20" s="32"/>
      <c r="C20" s="32"/>
      <c r="D20" s="38"/>
      <c r="E20" s="38"/>
      <c r="F20" s="8"/>
      <c r="G20" s="8"/>
      <c r="J20"/>
      <c r="K20"/>
    </row>
    <row r="21" spans="1:11" x14ac:dyDescent="0.2">
      <c r="A21" t="s">
        <v>26</v>
      </c>
    </row>
    <row r="22" spans="1:11" x14ac:dyDescent="0.2">
      <c r="C22" s="4"/>
      <c r="D22" s="4"/>
      <c r="J22"/>
      <c r="K22"/>
    </row>
    <row r="23" spans="1:11" x14ac:dyDescent="0.2">
      <c r="C23" s="4"/>
      <c r="D23" s="4"/>
      <c r="J23"/>
      <c r="K23"/>
    </row>
    <row r="24" spans="1:11" x14ac:dyDescent="0.2">
      <c r="C24" s="4"/>
      <c r="D24" s="4"/>
      <c r="J24"/>
      <c r="K24"/>
    </row>
    <row r="25" spans="1:11" x14ac:dyDescent="0.2">
      <c r="C25" s="4"/>
      <c r="D25" s="4"/>
      <c r="J25"/>
      <c r="K25"/>
    </row>
    <row r="26" spans="1:11" x14ac:dyDescent="0.2">
      <c r="C26" s="4"/>
      <c r="D26" s="4"/>
      <c r="J26"/>
      <c r="K26"/>
    </row>
    <row r="27" spans="1:11" x14ac:dyDescent="0.2">
      <c r="C27" s="4"/>
      <c r="D27" s="4"/>
      <c r="J27"/>
      <c r="K27"/>
    </row>
    <row r="28" spans="1:11" x14ac:dyDescent="0.2">
      <c r="C28" s="4"/>
      <c r="D28" s="4"/>
      <c r="J28"/>
      <c r="K28"/>
    </row>
    <row r="29" spans="1:11" x14ac:dyDescent="0.2">
      <c r="C29" s="4"/>
      <c r="D29" s="4"/>
      <c r="J29"/>
      <c r="K29"/>
    </row>
    <row r="30" spans="1:11" x14ac:dyDescent="0.2">
      <c r="C30" s="4"/>
      <c r="D30" s="4"/>
      <c r="J30"/>
      <c r="K30"/>
    </row>
    <row r="31" spans="1:11" x14ac:dyDescent="0.2">
      <c r="C31" s="4"/>
      <c r="D31" s="4"/>
      <c r="J31"/>
      <c r="K31"/>
    </row>
    <row r="32" spans="1:11" x14ac:dyDescent="0.2">
      <c r="C32" s="4"/>
      <c r="D32" s="4"/>
      <c r="J32"/>
      <c r="K32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  <row r="49" spans="4:4" x14ac:dyDescent="0.2">
      <c r="D49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11889</vt:lpstr>
      <vt:lpstr>'ML 11889'!Druckbereich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2022-01-27T14:13:02Z</dcterms:created>
  <dcterms:modified xsi:type="dcterms:W3CDTF">2022-01-27T14:13:02Z</dcterms:modified>
</cp:coreProperties>
</file>